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9195" tabRatio="5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'Sheet1'!$A$1:$I$127</definedName>
  </definedNames>
  <calcPr fullCalcOnLoad="1"/>
</workbook>
</file>

<file path=xl/sharedStrings.xml><?xml version="1.0" encoding="utf-8"?>
<sst xmlns="http://schemas.openxmlformats.org/spreadsheetml/2006/main" count="310" uniqueCount="147">
  <si>
    <t>Redni broj</t>
  </si>
  <si>
    <t>Predmet nabave</t>
  </si>
  <si>
    <t>I.  ROBA</t>
  </si>
  <si>
    <t>Knjige</t>
  </si>
  <si>
    <t>Časopisi</t>
  </si>
  <si>
    <t>Računalna i srodna oprema i dijelovi</t>
  </si>
  <si>
    <t>Računalni programi</t>
  </si>
  <si>
    <t>Komunikacijska oprema</t>
  </si>
  <si>
    <t>Uredski namještaj</t>
  </si>
  <si>
    <t>Školski namještaj</t>
  </si>
  <si>
    <t>Toaletni papir i ručnici</t>
  </si>
  <si>
    <t>Uredski materijal, toneri i tinte</t>
  </si>
  <si>
    <t>Materijali i sredstva za čišćenje i održavanje</t>
  </si>
  <si>
    <t xml:space="preserve">Sitni inventar </t>
  </si>
  <si>
    <t xml:space="preserve">Dijelovi i potrošni materijal </t>
  </si>
  <si>
    <t>Zaštitna i radna obuća i odjeća</t>
  </si>
  <si>
    <t xml:space="preserve">Toplinska energija </t>
  </si>
  <si>
    <t>Plin</t>
  </si>
  <si>
    <t>Opskrba električnom energijom</t>
  </si>
  <si>
    <t>Voda</t>
  </si>
  <si>
    <t>Voda za piće</t>
  </si>
  <si>
    <t>Motorni benzin i dizel gorivo</t>
  </si>
  <si>
    <t>Promidžbeni materijal</t>
  </si>
  <si>
    <t>Sanitetski pribor</t>
  </si>
  <si>
    <t>Kape za promocije</t>
  </si>
  <si>
    <t>Sanacija sekundarne fasade knjižnice</t>
  </si>
  <si>
    <t>Rekonstrukcija hidrauličkog lifta u auli</t>
  </si>
  <si>
    <t>Sušila za ruke</t>
  </si>
  <si>
    <t>UKUPNO ROBA:</t>
  </si>
  <si>
    <t>II. USLUGE</t>
  </si>
  <si>
    <t>Poštanske usluge</t>
  </si>
  <si>
    <t>Carine i špedicija</t>
  </si>
  <si>
    <t>Promidžba i informiranje</t>
  </si>
  <si>
    <t xml:space="preserve">Odvoz smeća </t>
  </si>
  <si>
    <t>Zakupnine i najamnine</t>
  </si>
  <si>
    <t>Bankarske usluge i usluge platnog prometa</t>
  </si>
  <si>
    <t>Knjigoveške usluge i usluge završne obrade</t>
  </si>
  <si>
    <t>Usluge fotokopiranja</t>
  </si>
  <si>
    <t>Grafičke i tiskarske usluge</t>
  </si>
  <si>
    <t>Računalne usluge</t>
  </si>
  <si>
    <t xml:space="preserve">Usluge prijevoza  </t>
  </si>
  <si>
    <t>Usluge prijevoza (rent-a-car,taxi)</t>
  </si>
  <si>
    <t>Hotelske i restoranske usluge</t>
  </si>
  <si>
    <t>Zdravstvene usluge</t>
  </si>
  <si>
    <t>Osiguranje studenata</t>
  </si>
  <si>
    <t>Tekuće i investicijsko održavanje</t>
  </si>
  <si>
    <t>Održavanje klima uređaja</t>
  </si>
  <si>
    <t>Održavanje dizala</t>
  </si>
  <si>
    <t>Održavanje fotokopirnih uređaja</t>
  </si>
  <si>
    <t>Održavanje vozila (registracija, servis, popravci)</t>
  </si>
  <si>
    <t>Održavanje PP aparata</t>
  </si>
  <si>
    <t>Servis računala</t>
  </si>
  <si>
    <t>Usluge fiksne telefonije</t>
  </si>
  <si>
    <t>Usluge mobilne telefonije</t>
  </si>
  <si>
    <t>Usluge čišćenja</t>
  </si>
  <si>
    <t>Ostale usluge/Stud.servis</t>
  </si>
  <si>
    <t>Distribucija električne energije</t>
  </si>
  <si>
    <t xml:space="preserve">Izrada-tiskanje obrazaca svjedodžbi, diploma i dopunskih isprava </t>
  </si>
  <si>
    <t>Izrada-tiskanje studentskih isprava (indeksa)</t>
  </si>
  <si>
    <t>Izrada - tiskanje studentskih iskaznica (X-ica)</t>
  </si>
  <si>
    <t>Održavanje termoenergetskog sustava</t>
  </si>
  <si>
    <t>Održavanje zaštitnih sust. Knjižnice</t>
  </si>
  <si>
    <t>Periodična ispitivanja, atesti inst.</t>
  </si>
  <si>
    <t>UKUPNO USLUGE:</t>
  </si>
  <si>
    <t>III.   RADOVI</t>
  </si>
  <si>
    <t>Soboslikarski</t>
  </si>
  <si>
    <t>Bojanje vrata i prozora prema hodnicima (C 1.,2.,3. kat;B 3.kat)</t>
  </si>
  <si>
    <t>Izmjena prozora na dekanatu</t>
  </si>
  <si>
    <t>Obnova elektroinstalacija u kabinetima C trakta (1., 2. i 3.kat)</t>
  </si>
  <si>
    <t>Obnova elektroinstalacija u kabinetima B trakta (3.kat)</t>
  </si>
  <si>
    <t>Obnova instal. za ispiranje u muškim WC-ima na 1.,2. i 3. katu</t>
  </si>
  <si>
    <t>Radnici na terenu</t>
  </si>
  <si>
    <t>Strojni radovi</t>
  </si>
  <si>
    <t>UKUPNO RADOVI:</t>
  </si>
  <si>
    <t>Evidencijski broj nabave</t>
  </si>
  <si>
    <t>Vrsta postupka</t>
  </si>
  <si>
    <t>Planirani početak postupka</t>
  </si>
  <si>
    <t>Planirano trajanje ugovora/okvirnog sporazuma</t>
  </si>
  <si>
    <t>Ugovor/ Okvirni sporazum</t>
  </si>
  <si>
    <t>SVEUKUPNO:</t>
  </si>
  <si>
    <t>Uređenje dvorane D VII</t>
  </si>
  <si>
    <t>Ronilački sat Seiko SKZ330K1</t>
  </si>
  <si>
    <t>Speleološka kaciga</t>
  </si>
  <si>
    <t>Speleološka lampa El speleo</t>
  </si>
  <si>
    <t>Prijenosni XRF uređaj</t>
  </si>
  <si>
    <t>GPS totalna stanica</t>
  </si>
  <si>
    <t>Geofizikalna oprema</t>
  </si>
  <si>
    <t>Zamjena Video nadzora u zgradi fakulteta</t>
  </si>
  <si>
    <t>Usluge prijevoza studenata sa invaliditetom</t>
  </si>
  <si>
    <t>Održavanje telekomunikacijske 
mreže</t>
  </si>
  <si>
    <t>Usluge osposobljavanja za zaštitu na radu</t>
  </si>
  <si>
    <t xml:space="preserve">Organizacija stručnih skupova (troškovi trećih koji preuzmu 
organizaciju skupa) </t>
  </si>
  <si>
    <t>Usluge cateringa</t>
  </si>
  <si>
    <t>Konzervacija i restauracija</t>
  </si>
  <si>
    <t>Prijevodi i lekture</t>
  </si>
  <si>
    <t>Geofizikalna snimanja</t>
  </si>
  <si>
    <t>Održavanje vatrodojavnog i protupožarnih sustava knjižnice</t>
  </si>
  <si>
    <t>Sanitacija i higijensko održavanje sustava ventilacije i grijanja</t>
  </si>
  <si>
    <t>Brušenje i lakiranje parketa (C 1.,2.,3.kat;B 3.kat)</t>
  </si>
  <si>
    <t>Popravak i izmjena vertikala žljebova</t>
  </si>
  <si>
    <t>Obnova gromobrana na zgradi dekanata</t>
  </si>
  <si>
    <t>Konzervatorsko-građevinski radovi</t>
  </si>
  <si>
    <t>Nastavni materijal(psihologijski testovi)</t>
  </si>
  <si>
    <t>Procijenjena vrijednost nabave sa PDV-om</t>
  </si>
  <si>
    <t>Usluge radiometrijskog datiranja</t>
  </si>
  <si>
    <t>Geodetske i projektantske usluge</t>
  </si>
  <si>
    <t>Agencija za posredovanje - radnici na terenu</t>
  </si>
  <si>
    <t xml:space="preserve">Ostale usluge </t>
  </si>
  <si>
    <t xml:space="preserve">Usluga sudjelovanja u istraživanju </t>
  </si>
  <si>
    <t>Konzervacija pokretnih arheoloških nalaza</t>
  </si>
  <si>
    <t>Konzervacija nepokretnih arheoloških nalaza</t>
  </si>
  <si>
    <t>Procijenjena vrijednost nabave bez PDV-a</t>
  </si>
  <si>
    <t>02-  /16</t>
  </si>
  <si>
    <t>bagatelna</t>
  </si>
  <si>
    <t>otvoreni</t>
  </si>
  <si>
    <t>jednokratno</t>
  </si>
  <si>
    <t>čl. 79. ZJN</t>
  </si>
  <si>
    <t>čl.27.st.2.toč.2</t>
  </si>
  <si>
    <t>Iznimka</t>
  </si>
  <si>
    <t>dodatak II B</t>
  </si>
  <si>
    <t xml:space="preserve">ugovor </t>
  </si>
  <si>
    <t>ugovor</t>
  </si>
  <si>
    <t>svibanj</t>
  </si>
  <si>
    <t>studeni</t>
  </si>
  <si>
    <t>siječanj</t>
  </si>
  <si>
    <t>veljača</t>
  </si>
  <si>
    <t>travanj</t>
  </si>
  <si>
    <t>OS</t>
  </si>
  <si>
    <t xml:space="preserve">Usluga održavanja programskog sustava za kadrovsku i računovodstvenu službu </t>
  </si>
  <si>
    <t>Hotelske i restoranske usluge za provedbu 45. seminara Zagrebačke slavističke škole u Dubrovniku</t>
  </si>
  <si>
    <t>11.1.</t>
  </si>
  <si>
    <t>15.1.</t>
  </si>
  <si>
    <t>Servisno održavanje generatora za struju</t>
  </si>
  <si>
    <t xml:space="preserve">Servisno održavanje fotoaparata Canon D20 i Canon D7 </t>
  </si>
  <si>
    <t>Radovi na uređenju zgrade Filozofskog fakulteta, Ivan Lučića 6-8</t>
  </si>
  <si>
    <t>Odvjetničke i konzultantske usluge</t>
  </si>
  <si>
    <t>Izrada idejnog projekta za uređenje zgrade na adresi Ivana Lučića 6-8</t>
  </si>
  <si>
    <t>Izrada izvedbenog projekta za uređenje zgrade na adresi Ivana Lučića 6-8</t>
  </si>
  <si>
    <t>Usluge nadzora na uređenju zgrade na adresi Ivan Lučića 6-8</t>
  </si>
  <si>
    <t>Studijska putovanja, kongresi, seminari,stručno usavršavanje,
članarine i kotizacije, službena putovanja, studentska studijska 
putovanja</t>
  </si>
  <si>
    <t>Oglasi u tisku i natječaji</t>
  </si>
  <si>
    <t>Usluge turističke agencije za organizaciju turističko-tehničkog dijela 23. Dana Ramira i Zorana Bujasa u 2017.</t>
  </si>
  <si>
    <t>travanj 2017.</t>
  </si>
  <si>
    <t>Usluge smještaja i najma dvorane za organizaciju kongresa u okviru projekta „HR3.1.15-0008 - Unapređenje studijskih programa iz društvenih i humanističkih znanosti s potrebama tržišta rada“ - travanj</t>
  </si>
  <si>
    <t>Usluge smještaja i najma dvorane za organizaciju kongresa u okviru projekta „HR3.1.15-0008 - Unapređenje studijskih programa iz društvenih i humanističkih znanosti s potrebama tržišta rada“ - lipanj</t>
  </si>
  <si>
    <t>Građevinsko obrtnički radovi uređenja prostorija</t>
  </si>
  <si>
    <t xml:space="preserve">REBALANS PLANA NABAVE FILOZOFSKOG FAKULTETA ZA 2016. godinu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</si>
</sst>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#,##0.00\ &quot;kn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2" fillId="35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4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6" fillId="36" borderId="10" xfId="0" applyFont="1" applyFill="1" applyBorder="1" applyAlignment="1" applyProtection="1">
      <alignment horizontal="left" wrapText="1"/>
      <protection locked="0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7" fontId="2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 applyProtection="1">
      <alignment horizontal="left" wrapText="1"/>
      <protection locked="0"/>
    </xf>
    <xf numFmtId="0" fontId="4" fillId="36" borderId="10" xfId="0" applyFont="1" applyFill="1" applyBorder="1" applyAlignment="1" applyProtection="1">
      <alignment wrapText="1"/>
      <protection locked="0"/>
    </xf>
    <xf numFmtId="0" fontId="3" fillId="36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wrapText="1"/>
      <protection locked="0"/>
    </xf>
    <xf numFmtId="165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36" borderId="10" xfId="0" applyNumberFormat="1" applyFont="1" applyFill="1" applyBorder="1" applyAlignment="1">
      <alignment/>
    </xf>
    <xf numFmtId="165" fontId="2" fillId="0" borderId="10" xfId="0" applyNumberFormat="1" applyFont="1" applyBorder="1" applyAlignment="1" applyProtection="1">
      <alignment horizontal="right"/>
      <protection/>
    </xf>
    <xf numFmtId="165" fontId="2" fillId="36" borderId="10" xfId="0" applyNumberFormat="1" applyFont="1" applyFill="1" applyBorder="1" applyAlignment="1" applyProtection="1">
      <alignment horizontal="right"/>
      <protection/>
    </xf>
    <xf numFmtId="165" fontId="2" fillId="36" borderId="10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40" fillId="36" borderId="10" xfId="0" applyNumberFormat="1" applyFont="1" applyFill="1" applyBorder="1" applyAlignment="1">
      <alignment horizontal="right"/>
    </xf>
    <xf numFmtId="165" fontId="4" fillId="37" borderId="10" xfId="0" applyNumberFormat="1" applyFont="1" applyFill="1" applyBorder="1" applyAlignment="1">
      <alignment/>
    </xf>
    <xf numFmtId="165" fontId="4" fillId="38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65" fontId="4" fillId="3" borderId="10" xfId="0" applyNumberFormat="1" applyFont="1" applyFill="1" applyBorder="1" applyAlignment="1">
      <alignment/>
    </xf>
    <xf numFmtId="165" fontId="4" fillId="39" borderId="10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0" fontId="7" fillId="36" borderId="10" xfId="0" applyFont="1" applyFill="1" applyBorder="1" applyAlignment="1" applyProtection="1">
      <alignment horizontal="left" wrapText="1"/>
      <protection locked="0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0" fillId="40" borderId="0" xfId="0" applyFont="1" applyFill="1" applyAlignment="1">
      <alignment wrapText="1"/>
    </xf>
    <xf numFmtId="0" fontId="7" fillId="40" borderId="10" xfId="0" applyFont="1" applyFill="1" applyBorder="1" applyAlignment="1" applyProtection="1">
      <alignment horizontal="left" wrapText="1"/>
      <protection locked="0"/>
    </xf>
    <xf numFmtId="0" fontId="2" fillId="4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workbookViewId="0" topLeftCell="A64">
      <selection activeCell="B81" sqref="B81"/>
    </sheetView>
  </sheetViews>
  <sheetFormatPr defaultColWidth="9.140625" defaultRowHeight="15"/>
  <cols>
    <col min="1" max="1" width="6.28125" style="1" customWidth="1"/>
    <col min="2" max="2" width="62.00390625" style="1" customWidth="1"/>
    <col min="3" max="3" width="10.421875" style="1" customWidth="1"/>
    <col min="4" max="4" width="16.00390625" style="1" customWidth="1"/>
    <col min="5" max="5" width="18.28125" style="48" customWidth="1"/>
    <col min="6" max="6" width="13.8515625" style="1" customWidth="1"/>
    <col min="7" max="7" width="9.57421875" style="1" customWidth="1"/>
    <col min="8" max="8" width="12.57421875" style="1" customWidth="1"/>
    <col min="9" max="9" width="16.00390625" style="1" customWidth="1"/>
    <col min="10" max="186" width="9.140625" style="1" customWidth="1"/>
    <col min="187" max="187" width="14.57421875" style="1" customWidth="1"/>
    <col min="188" max="188" width="55.00390625" style="1" bestFit="1" customWidth="1"/>
    <col min="189" max="189" width="10.140625" style="1" customWidth="1"/>
    <col min="190" max="190" width="11.421875" style="1" customWidth="1"/>
    <col min="191" max="191" width="11.57421875" style="1" customWidth="1"/>
    <col min="192" max="192" width="11.421875" style="1" customWidth="1"/>
    <col min="193" max="193" width="10.7109375" style="1" customWidth="1"/>
    <col min="194" max="195" width="10.57421875" style="1" customWidth="1"/>
    <col min="196" max="196" width="10.7109375" style="1" customWidth="1"/>
    <col min="197" max="197" width="10.140625" style="1" customWidth="1"/>
    <col min="198" max="199" width="11.140625" style="1" customWidth="1"/>
    <col min="200" max="200" width="9.8515625" style="1" customWidth="1"/>
    <col min="201" max="201" width="6.140625" style="1" customWidth="1"/>
    <col min="202" max="202" width="11.00390625" style="1" customWidth="1"/>
    <col min="203" max="203" width="11.140625" style="1" customWidth="1"/>
    <col min="204" max="204" width="10.421875" style="1" customWidth="1"/>
    <col min="205" max="205" width="10.57421875" style="1" customWidth="1"/>
    <col min="206" max="206" width="12.421875" style="1" customWidth="1"/>
    <col min="207" max="207" width="10.28125" style="1" customWidth="1"/>
    <col min="208" max="209" width="11.7109375" style="1" customWidth="1"/>
    <col min="210" max="210" width="9.28125" style="1" customWidth="1"/>
    <col min="211" max="211" width="10.28125" style="1" customWidth="1"/>
    <col min="212" max="212" width="8.8515625" style="1" bestFit="1" customWidth="1"/>
    <col min="213" max="213" width="11.140625" style="1" customWidth="1"/>
    <col min="214" max="214" width="10.8515625" style="1" customWidth="1"/>
    <col min="215" max="215" width="11.57421875" style="1" bestFit="1" customWidth="1"/>
    <col min="216" max="216" width="10.28125" style="1" customWidth="1"/>
    <col min="217" max="217" width="7.57421875" style="1" bestFit="1" customWidth="1"/>
    <col min="218" max="218" width="9.8515625" style="1" customWidth="1"/>
    <col min="219" max="219" width="12.8515625" style="1" customWidth="1"/>
    <col min="220" max="220" width="5.7109375" style="1" bestFit="1" customWidth="1"/>
    <col min="221" max="221" width="12.140625" style="1" customWidth="1"/>
    <col min="222" max="222" width="11.8515625" style="1" customWidth="1"/>
    <col min="223" max="223" width="16.421875" style="1" customWidth="1"/>
    <col min="224" max="224" width="34.00390625" style="1" customWidth="1"/>
    <col min="225" max="225" width="9.140625" style="1" customWidth="1"/>
    <col min="226" max="16384" width="9.140625" style="1" customWidth="1"/>
  </cols>
  <sheetData>
    <row r="1" spans="1:9" ht="12.75">
      <c r="A1" s="70" t="s">
        <v>146</v>
      </c>
      <c r="B1" s="71"/>
      <c r="C1" s="71"/>
      <c r="D1" s="71"/>
      <c r="E1" s="71"/>
      <c r="F1" s="71"/>
      <c r="G1" s="71"/>
      <c r="H1" s="71"/>
      <c r="I1" s="72"/>
    </row>
    <row r="2" spans="1:9" ht="12.75">
      <c r="A2" s="15">
        <v>1</v>
      </c>
      <c r="B2" s="16">
        <v>2</v>
      </c>
      <c r="C2" s="16">
        <v>3</v>
      </c>
      <c r="D2" s="16"/>
      <c r="E2" s="47">
        <v>4</v>
      </c>
      <c r="F2" s="16">
        <v>5</v>
      </c>
      <c r="G2" s="16">
        <v>6</v>
      </c>
      <c r="H2" s="16">
        <v>7</v>
      </c>
      <c r="I2" s="17">
        <v>8</v>
      </c>
    </row>
    <row r="3" spans="1:9" ht="37.5" customHeight="1">
      <c r="A3" s="3" t="s">
        <v>0</v>
      </c>
      <c r="B3" s="3" t="s">
        <v>1</v>
      </c>
      <c r="C3" s="3" t="s">
        <v>74</v>
      </c>
      <c r="D3" s="3" t="s">
        <v>111</v>
      </c>
      <c r="E3" s="3" t="s">
        <v>103</v>
      </c>
      <c r="F3" s="3" t="s">
        <v>75</v>
      </c>
      <c r="G3" s="12" t="s">
        <v>78</v>
      </c>
      <c r="H3" s="3" t="s">
        <v>76</v>
      </c>
      <c r="I3" s="3" t="s">
        <v>77</v>
      </c>
    </row>
    <row r="4" spans="1:9" ht="12.75">
      <c r="A4" s="73" t="s">
        <v>2</v>
      </c>
      <c r="B4" s="74"/>
      <c r="C4" s="74"/>
      <c r="D4" s="74"/>
      <c r="E4" s="74"/>
      <c r="F4" s="74"/>
      <c r="G4" s="74"/>
      <c r="H4" s="74"/>
      <c r="I4" s="75"/>
    </row>
    <row r="5" spans="1:9" ht="12.75">
      <c r="A5" s="1">
        <v>1</v>
      </c>
      <c r="B5" s="1" t="s">
        <v>3</v>
      </c>
      <c r="D5" s="52">
        <f>E5/1.05</f>
        <v>1081417.5238095238</v>
      </c>
      <c r="E5" s="54">
        <v>1135488.4</v>
      </c>
      <c r="F5" s="1" t="s">
        <v>116</v>
      </c>
      <c r="I5" s="21">
        <v>2016</v>
      </c>
    </row>
    <row r="6" spans="1:9" ht="12.75">
      <c r="A6" s="1">
        <v>2</v>
      </c>
      <c r="B6" s="27" t="s">
        <v>4</v>
      </c>
      <c r="C6" s="37"/>
      <c r="D6" s="52">
        <f>E6/1.05</f>
        <v>638423.2095238095</v>
      </c>
      <c r="E6" s="55">
        <v>670344.37</v>
      </c>
      <c r="F6" s="1" t="s">
        <v>116</v>
      </c>
      <c r="G6" s="35"/>
      <c r="H6" s="35"/>
      <c r="I6" s="38">
        <v>2016</v>
      </c>
    </row>
    <row r="7" spans="1:9" ht="12.75">
      <c r="A7" s="1">
        <v>3</v>
      </c>
      <c r="B7" s="1" t="s">
        <v>5</v>
      </c>
      <c r="C7" s="1" t="s">
        <v>112</v>
      </c>
      <c r="D7" s="53">
        <f aca="true" t="shared" si="0" ref="D7:D13">E7/1.25</f>
        <v>1453871.2</v>
      </c>
      <c r="E7" s="55">
        <v>1817339</v>
      </c>
      <c r="F7" s="1" t="s">
        <v>114</v>
      </c>
      <c r="G7" s="35" t="s">
        <v>120</v>
      </c>
      <c r="H7" s="35" t="s">
        <v>122</v>
      </c>
      <c r="I7" s="2" t="s">
        <v>115</v>
      </c>
    </row>
    <row r="8" spans="1:9" ht="12.75">
      <c r="A8" s="1">
        <v>4</v>
      </c>
      <c r="B8" s="1" t="s">
        <v>6</v>
      </c>
      <c r="C8" s="39"/>
      <c r="D8" s="53">
        <f t="shared" si="0"/>
        <v>142800</v>
      </c>
      <c r="E8" s="55">
        <v>178500</v>
      </c>
      <c r="F8" s="1" t="s">
        <v>116</v>
      </c>
      <c r="G8" s="35"/>
      <c r="H8" s="39"/>
      <c r="I8" s="36">
        <v>2016</v>
      </c>
    </row>
    <row r="9" spans="1:9" ht="12.75">
      <c r="A9" s="1">
        <v>5</v>
      </c>
      <c r="B9" s="1" t="s">
        <v>7</v>
      </c>
      <c r="C9" s="35"/>
      <c r="D9" s="53">
        <f t="shared" si="0"/>
        <v>68000</v>
      </c>
      <c r="E9" s="55">
        <v>85000</v>
      </c>
      <c r="F9" s="1" t="s">
        <v>113</v>
      </c>
      <c r="G9" s="35"/>
      <c r="H9" s="35"/>
      <c r="I9" s="38">
        <v>2016</v>
      </c>
    </row>
    <row r="10" spans="1:9" ht="12.75">
      <c r="A10" s="1">
        <v>6</v>
      </c>
      <c r="B10" s="68" t="s">
        <v>8</v>
      </c>
      <c r="C10" s="1" t="s">
        <v>112</v>
      </c>
      <c r="D10" s="53">
        <f t="shared" si="0"/>
        <v>273954.048</v>
      </c>
      <c r="E10" s="55">
        <v>342442.56</v>
      </c>
      <c r="F10" s="1" t="s">
        <v>114</v>
      </c>
      <c r="G10" s="35" t="s">
        <v>121</v>
      </c>
      <c r="H10" s="35"/>
      <c r="I10" s="36">
        <v>2016</v>
      </c>
    </row>
    <row r="11" spans="1:9" ht="12.75">
      <c r="A11" s="1">
        <v>7</v>
      </c>
      <c r="B11" s="1" t="s">
        <v>9</v>
      </c>
      <c r="C11" s="40"/>
      <c r="D11" s="53">
        <f t="shared" si="0"/>
        <v>20000</v>
      </c>
      <c r="E11" s="55">
        <v>25000</v>
      </c>
      <c r="F11" s="1" t="s">
        <v>113</v>
      </c>
      <c r="G11" s="35"/>
      <c r="H11" s="35"/>
      <c r="I11" s="36">
        <v>2016</v>
      </c>
    </row>
    <row r="12" spans="1:9" ht="12.75">
      <c r="A12" s="1">
        <v>8</v>
      </c>
      <c r="B12" s="1" t="s">
        <v>10</v>
      </c>
      <c r="C12" s="39"/>
      <c r="D12" s="53">
        <f t="shared" si="0"/>
        <v>97440</v>
      </c>
      <c r="E12" s="55">
        <v>121800</v>
      </c>
      <c r="F12" s="1" t="s">
        <v>113</v>
      </c>
      <c r="G12" s="35" t="s">
        <v>121</v>
      </c>
      <c r="H12" s="35" t="s">
        <v>123</v>
      </c>
      <c r="I12" s="36">
        <v>2016</v>
      </c>
    </row>
    <row r="13" spans="1:9" ht="12.75">
      <c r="A13" s="1">
        <v>9</v>
      </c>
      <c r="B13" s="1" t="s">
        <v>11</v>
      </c>
      <c r="C13" s="1" t="s">
        <v>112</v>
      </c>
      <c r="D13" s="53">
        <f t="shared" si="0"/>
        <v>635783.896</v>
      </c>
      <c r="E13" s="55">
        <v>794729.87</v>
      </c>
      <c r="F13" s="1" t="s">
        <v>114</v>
      </c>
      <c r="G13" s="35" t="s">
        <v>121</v>
      </c>
      <c r="H13" s="35" t="s">
        <v>123</v>
      </c>
      <c r="I13" s="36">
        <v>2016</v>
      </c>
    </row>
    <row r="14" spans="1:9" ht="12.75">
      <c r="A14" s="1">
        <v>10</v>
      </c>
      <c r="B14" s="84" t="s">
        <v>12</v>
      </c>
      <c r="C14" s="35"/>
      <c r="D14" s="53">
        <v>37000</v>
      </c>
      <c r="E14" s="55">
        <v>40000</v>
      </c>
      <c r="F14" s="1" t="s">
        <v>113</v>
      </c>
      <c r="G14" s="35"/>
      <c r="H14" s="35"/>
      <c r="I14" s="38">
        <v>2016</v>
      </c>
    </row>
    <row r="15" spans="1:9" ht="12.75">
      <c r="A15" s="1">
        <v>11</v>
      </c>
      <c r="B15" s="1" t="s">
        <v>13</v>
      </c>
      <c r="C15" s="35"/>
      <c r="D15" s="53">
        <f aca="true" t="shared" si="1" ref="D15:D21">E15/1.25</f>
        <v>134619.2</v>
      </c>
      <c r="E15" s="55">
        <v>168274</v>
      </c>
      <c r="F15" s="1" t="s">
        <v>116</v>
      </c>
      <c r="G15" s="35"/>
      <c r="H15" s="35"/>
      <c r="I15" s="36">
        <v>2016</v>
      </c>
    </row>
    <row r="16" spans="1:9" ht="12.75">
      <c r="A16" s="1">
        <v>12</v>
      </c>
      <c r="B16" s="1" t="s">
        <v>14</v>
      </c>
      <c r="C16" s="35"/>
      <c r="D16" s="53">
        <f t="shared" si="1"/>
        <v>260800</v>
      </c>
      <c r="E16" s="55">
        <v>326000</v>
      </c>
      <c r="F16" s="1" t="s">
        <v>116</v>
      </c>
      <c r="G16" s="35"/>
      <c r="H16" s="35"/>
      <c r="I16" s="36">
        <v>2016</v>
      </c>
    </row>
    <row r="17" spans="1:9" ht="12.75">
      <c r="A17" s="1">
        <v>13</v>
      </c>
      <c r="B17" s="1" t="s">
        <v>15</v>
      </c>
      <c r="C17" s="35"/>
      <c r="D17" s="53">
        <f t="shared" si="1"/>
        <v>64800</v>
      </c>
      <c r="E17" s="55">
        <v>81000</v>
      </c>
      <c r="F17" s="1" t="s">
        <v>113</v>
      </c>
      <c r="G17" s="35"/>
      <c r="H17" s="35"/>
      <c r="I17" s="38">
        <v>2016</v>
      </c>
    </row>
    <row r="18" spans="1:9" ht="12.75">
      <c r="A18" s="1">
        <v>14</v>
      </c>
      <c r="B18" s="1" t="s">
        <v>16</v>
      </c>
      <c r="C18" s="1" t="s">
        <v>112</v>
      </c>
      <c r="D18" s="53">
        <f t="shared" si="1"/>
        <v>1200000</v>
      </c>
      <c r="E18" s="55">
        <v>1500000</v>
      </c>
      <c r="F18" s="18" t="s">
        <v>117</v>
      </c>
      <c r="G18" s="35" t="s">
        <v>121</v>
      </c>
      <c r="H18" s="35" t="s">
        <v>123</v>
      </c>
      <c r="I18" s="36">
        <v>2016</v>
      </c>
    </row>
    <row r="19" spans="1:9" ht="12.75">
      <c r="A19" s="1">
        <v>15</v>
      </c>
      <c r="B19" s="1" t="s">
        <v>17</v>
      </c>
      <c r="C19" s="1" t="s">
        <v>112</v>
      </c>
      <c r="D19" s="53">
        <f t="shared" si="1"/>
        <v>360000</v>
      </c>
      <c r="E19" s="55">
        <v>450000</v>
      </c>
      <c r="F19" s="1" t="s">
        <v>114</v>
      </c>
      <c r="G19" s="35" t="s">
        <v>121</v>
      </c>
      <c r="H19" s="35" t="s">
        <v>123</v>
      </c>
      <c r="I19" s="36">
        <v>2016</v>
      </c>
    </row>
    <row r="20" spans="1:9" ht="12.75">
      <c r="A20" s="1">
        <v>16</v>
      </c>
      <c r="B20" s="1" t="s">
        <v>18</v>
      </c>
      <c r="C20" s="1" t="s">
        <v>112</v>
      </c>
      <c r="D20" s="53">
        <f t="shared" si="1"/>
        <v>640000</v>
      </c>
      <c r="E20" s="55">
        <v>800000</v>
      </c>
      <c r="F20" s="1" t="s">
        <v>114</v>
      </c>
      <c r="G20" s="35" t="s">
        <v>121</v>
      </c>
      <c r="H20" s="35" t="s">
        <v>123</v>
      </c>
      <c r="I20" s="38">
        <v>2016</v>
      </c>
    </row>
    <row r="21" spans="1:9" ht="12.75">
      <c r="A21" s="1">
        <v>17</v>
      </c>
      <c r="B21" s="1" t="s">
        <v>19</v>
      </c>
      <c r="C21" s="35"/>
      <c r="D21" s="53">
        <f t="shared" si="1"/>
        <v>203040</v>
      </c>
      <c r="E21" s="55">
        <v>253800</v>
      </c>
      <c r="F21" s="18" t="s">
        <v>117</v>
      </c>
      <c r="G21" s="35"/>
      <c r="H21" s="35"/>
      <c r="I21" s="36">
        <v>2016</v>
      </c>
    </row>
    <row r="22" spans="1:9" ht="12.75">
      <c r="A22" s="1">
        <v>18</v>
      </c>
      <c r="B22" s="84" t="s">
        <v>20</v>
      </c>
      <c r="C22" s="35"/>
      <c r="D22" s="53">
        <v>17000</v>
      </c>
      <c r="E22" s="55">
        <v>11700</v>
      </c>
      <c r="F22" s="1" t="s">
        <v>113</v>
      </c>
      <c r="G22" s="35"/>
      <c r="H22" s="35"/>
      <c r="I22" s="36">
        <v>2016</v>
      </c>
    </row>
    <row r="23" spans="1:9" ht="12.75">
      <c r="A23" s="1">
        <v>19</v>
      </c>
      <c r="B23" s="68" t="s">
        <v>21</v>
      </c>
      <c r="C23" s="35" t="s">
        <v>112</v>
      </c>
      <c r="D23" s="53">
        <f aca="true" t="shared" si="2" ref="D23:D35">E23/1.25</f>
        <v>49600</v>
      </c>
      <c r="E23" s="55">
        <v>62000</v>
      </c>
      <c r="F23" s="1" t="s">
        <v>114</v>
      </c>
      <c r="G23" s="35" t="s">
        <v>121</v>
      </c>
      <c r="H23" s="35" t="s">
        <v>124</v>
      </c>
      <c r="I23" s="38">
        <v>2016</v>
      </c>
    </row>
    <row r="24" spans="1:9" ht="12.75">
      <c r="A24" s="1">
        <v>20</v>
      </c>
      <c r="B24" s="68" t="s">
        <v>22</v>
      </c>
      <c r="C24" s="35"/>
      <c r="D24" s="53">
        <f t="shared" si="2"/>
        <v>61490.16799999999</v>
      </c>
      <c r="E24" s="55">
        <v>76862.70999999999</v>
      </c>
      <c r="F24" s="1" t="s">
        <v>113</v>
      </c>
      <c r="G24" s="35"/>
      <c r="H24" s="35"/>
      <c r="I24" s="36">
        <v>2016</v>
      </c>
    </row>
    <row r="25" spans="1:9" ht="12.75">
      <c r="A25" s="1">
        <v>21</v>
      </c>
      <c r="B25" s="1" t="s">
        <v>23</v>
      </c>
      <c r="C25" s="35"/>
      <c r="D25" s="53">
        <f t="shared" si="2"/>
        <v>800</v>
      </c>
      <c r="E25" s="55">
        <v>1000</v>
      </c>
      <c r="F25" s="1" t="s">
        <v>113</v>
      </c>
      <c r="G25" s="35"/>
      <c r="H25" s="35"/>
      <c r="I25" s="38">
        <v>2016</v>
      </c>
    </row>
    <row r="26" spans="1:9" ht="12.75">
      <c r="A26" s="1">
        <v>22</v>
      </c>
      <c r="B26" s="1" t="s">
        <v>24</v>
      </c>
      <c r="C26" s="42"/>
      <c r="D26" s="53">
        <f t="shared" si="2"/>
        <v>52000</v>
      </c>
      <c r="E26" s="55">
        <v>65000</v>
      </c>
      <c r="F26" s="1" t="s">
        <v>113</v>
      </c>
      <c r="G26" s="35"/>
      <c r="H26" s="35"/>
      <c r="I26" s="36">
        <v>2016</v>
      </c>
    </row>
    <row r="27" spans="1:9" ht="12.75">
      <c r="A27" s="1">
        <v>23</v>
      </c>
      <c r="B27" s="28" t="s">
        <v>81</v>
      </c>
      <c r="C27" s="43"/>
      <c r="D27" s="53">
        <f t="shared" si="2"/>
        <v>2400</v>
      </c>
      <c r="E27" s="55">
        <v>3000</v>
      </c>
      <c r="F27" s="1" t="s">
        <v>113</v>
      </c>
      <c r="G27" s="35"/>
      <c r="H27" s="35"/>
      <c r="I27" s="38">
        <v>2016</v>
      </c>
    </row>
    <row r="28" spans="1:9" ht="12.75">
      <c r="A28" s="1">
        <v>24</v>
      </c>
      <c r="B28" s="29" t="s">
        <v>82</v>
      </c>
      <c r="C28" s="39"/>
      <c r="D28" s="53">
        <f t="shared" si="2"/>
        <v>480</v>
      </c>
      <c r="E28" s="55">
        <v>600</v>
      </c>
      <c r="F28" s="1" t="s">
        <v>113</v>
      </c>
      <c r="G28" s="35"/>
      <c r="H28" s="35"/>
      <c r="I28" s="36">
        <v>2016</v>
      </c>
    </row>
    <row r="29" spans="1:9" ht="12.75">
      <c r="A29" s="1">
        <v>25</v>
      </c>
      <c r="B29" s="30" t="s">
        <v>83</v>
      </c>
      <c r="C29" s="39"/>
      <c r="D29" s="53">
        <f t="shared" si="2"/>
        <v>1600</v>
      </c>
      <c r="E29" s="55">
        <v>2000</v>
      </c>
      <c r="F29" s="1" t="s">
        <v>113</v>
      </c>
      <c r="G29" s="35"/>
      <c r="H29" s="35"/>
      <c r="I29" s="36">
        <v>2016</v>
      </c>
    </row>
    <row r="30" spans="1:9" ht="12.75">
      <c r="A30" s="1">
        <v>26</v>
      </c>
      <c r="B30" s="28" t="s">
        <v>84</v>
      </c>
      <c r="C30" s="44"/>
      <c r="D30" s="53">
        <f t="shared" si="2"/>
        <v>82800</v>
      </c>
      <c r="E30" s="56">
        <v>103500</v>
      </c>
      <c r="F30" s="1" t="s">
        <v>113</v>
      </c>
      <c r="G30" s="35"/>
      <c r="H30" s="35"/>
      <c r="I30" s="2" t="s">
        <v>115</v>
      </c>
    </row>
    <row r="31" spans="1:9" ht="12.75">
      <c r="A31" s="1">
        <v>27</v>
      </c>
      <c r="B31" s="28" t="s">
        <v>85</v>
      </c>
      <c r="C31" s="35"/>
      <c r="D31" s="53">
        <f t="shared" si="2"/>
        <v>38000</v>
      </c>
      <c r="E31" s="56">
        <v>47500</v>
      </c>
      <c r="F31" s="1" t="s">
        <v>113</v>
      </c>
      <c r="G31" s="35"/>
      <c r="H31" s="35"/>
      <c r="I31" s="2" t="s">
        <v>115</v>
      </c>
    </row>
    <row r="32" spans="1:9" ht="12.75">
      <c r="A32" s="1">
        <v>28</v>
      </c>
      <c r="B32" s="31" t="s">
        <v>86</v>
      </c>
      <c r="C32" s="35"/>
      <c r="D32" s="53">
        <f t="shared" si="2"/>
        <v>56000</v>
      </c>
      <c r="E32" s="56">
        <v>70000</v>
      </c>
      <c r="F32" s="1" t="s">
        <v>113</v>
      </c>
      <c r="G32" s="35"/>
      <c r="H32" s="35"/>
      <c r="I32" s="38">
        <v>2016</v>
      </c>
    </row>
    <row r="33" spans="1:9" ht="12.75">
      <c r="A33" s="1">
        <v>29</v>
      </c>
      <c r="B33" s="1" t="s">
        <v>27</v>
      </c>
      <c r="C33" s="35"/>
      <c r="D33" s="53">
        <f t="shared" si="2"/>
        <v>32000</v>
      </c>
      <c r="E33" s="56">
        <v>40000</v>
      </c>
      <c r="F33" s="1" t="s">
        <v>113</v>
      </c>
      <c r="G33" s="35"/>
      <c r="H33" s="35"/>
      <c r="I33" s="38">
        <v>2016</v>
      </c>
    </row>
    <row r="34" spans="1:9" ht="12.75">
      <c r="A34" s="1">
        <v>30</v>
      </c>
      <c r="B34" s="1" t="s">
        <v>87</v>
      </c>
      <c r="C34" s="35"/>
      <c r="D34" s="53">
        <f t="shared" si="2"/>
        <v>68000</v>
      </c>
      <c r="E34" s="56">
        <v>85000</v>
      </c>
      <c r="F34" s="1" t="s">
        <v>113</v>
      </c>
      <c r="G34" s="35"/>
      <c r="H34" s="35"/>
      <c r="I34" s="38">
        <v>2016</v>
      </c>
    </row>
    <row r="35" spans="1:9" ht="12.75">
      <c r="A35" s="1">
        <v>31</v>
      </c>
      <c r="B35" s="1" t="s">
        <v>102</v>
      </c>
      <c r="C35" s="35"/>
      <c r="D35" s="53">
        <f t="shared" si="2"/>
        <v>16000</v>
      </c>
      <c r="E35" s="56">
        <v>20000</v>
      </c>
      <c r="F35" s="1" t="s">
        <v>113</v>
      </c>
      <c r="G35" s="35"/>
      <c r="H35" s="35"/>
      <c r="I35" s="38">
        <v>2016</v>
      </c>
    </row>
    <row r="36" spans="1:9" ht="12.75">
      <c r="A36" s="73" t="s">
        <v>28</v>
      </c>
      <c r="B36" s="74"/>
      <c r="C36" s="75"/>
      <c r="D36" s="64">
        <f>SUM(D5:D35)</f>
        <v>7790119.2453333335</v>
      </c>
      <c r="E36" s="51">
        <f>SUM(E5:E35)</f>
        <v>9377880.91</v>
      </c>
      <c r="F36" s="4"/>
      <c r="G36" s="4"/>
      <c r="H36" s="4"/>
      <c r="I36" s="4"/>
    </row>
    <row r="37" spans="1:9" ht="12.75">
      <c r="A37" s="23"/>
      <c r="B37" s="24"/>
      <c r="C37" s="24"/>
      <c r="D37" s="24"/>
      <c r="E37" s="25"/>
      <c r="F37" s="24"/>
      <c r="G37" s="24"/>
      <c r="H37" s="24"/>
      <c r="I37" s="26"/>
    </row>
    <row r="38" spans="1:9" ht="12.75">
      <c r="A38" s="76" t="s">
        <v>29</v>
      </c>
      <c r="B38" s="77"/>
      <c r="C38" s="77"/>
      <c r="D38" s="77"/>
      <c r="E38" s="77"/>
      <c r="F38" s="77"/>
      <c r="G38" s="77"/>
      <c r="H38" s="77"/>
      <c r="I38" s="78"/>
    </row>
    <row r="39" spans="1:9" ht="12.75">
      <c r="A39" s="2">
        <v>1</v>
      </c>
      <c r="B39" s="1" t="s">
        <v>30</v>
      </c>
      <c r="C39" s="1" t="s">
        <v>112</v>
      </c>
      <c r="D39" s="57">
        <f>E39/1.25</f>
        <v>241680</v>
      </c>
      <c r="E39" s="46">
        <v>302100</v>
      </c>
      <c r="F39" s="1" t="s">
        <v>114</v>
      </c>
      <c r="G39" s="1" t="s">
        <v>121</v>
      </c>
      <c r="H39" s="1" t="s">
        <v>125</v>
      </c>
      <c r="I39" s="21">
        <v>2016</v>
      </c>
    </row>
    <row r="40" spans="1:9" ht="12.75">
      <c r="A40" s="2">
        <v>2</v>
      </c>
      <c r="B40" s="1" t="s">
        <v>31</v>
      </c>
      <c r="D40" s="57">
        <f>E40/1.25</f>
        <v>1600</v>
      </c>
      <c r="E40" s="46">
        <v>2000</v>
      </c>
      <c r="F40" s="18" t="s">
        <v>113</v>
      </c>
      <c r="I40" s="21">
        <v>2016</v>
      </c>
    </row>
    <row r="41" spans="1:9" ht="12.75">
      <c r="A41" s="2">
        <v>3</v>
      </c>
      <c r="B41" s="1" t="s">
        <v>32</v>
      </c>
      <c r="D41" s="57">
        <f>E41/1.25</f>
        <v>45200</v>
      </c>
      <c r="E41" s="46">
        <v>56500</v>
      </c>
      <c r="F41" s="1" t="s">
        <v>113</v>
      </c>
      <c r="I41" s="21">
        <v>2016</v>
      </c>
    </row>
    <row r="42" spans="1:9" ht="12.75">
      <c r="A42" s="2">
        <v>4</v>
      </c>
      <c r="B42" s="68" t="s">
        <v>140</v>
      </c>
      <c r="D42" s="57">
        <v>77000</v>
      </c>
      <c r="E42" s="46">
        <v>52500</v>
      </c>
      <c r="F42" s="1" t="s">
        <v>113</v>
      </c>
      <c r="I42" s="21">
        <v>2016</v>
      </c>
    </row>
    <row r="43" spans="1:9" ht="12.75">
      <c r="A43" s="2">
        <v>5</v>
      </c>
      <c r="B43" s="1" t="s">
        <v>33</v>
      </c>
      <c r="D43" s="57">
        <f>E43/1.25</f>
        <v>216000</v>
      </c>
      <c r="E43" s="46">
        <v>270000</v>
      </c>
      <c r="F43" s="18" t="s">
        <v>117</v>
      </c>
      <c r="I43" s="21">
        <v>2016</v>
      </c>
    </row>
    <row r="44" spans="1:9" ht="12.75">
      <c r="A44" s="2">
        <v>6</v>
      </c>
      <c r="B44" s="1" t="s">
        <v>34</v>
      </c>
      <c r="D44" s="57">
        <f>E44/1.25</f>
        <v>224809.6</v>
      </c>
      <c r="E44" s="46">
        <v>281012</v>
      </c>
      <c r="F44" s="1" t="s">
        <v>116</v>
      </c>
      <c r="I44" s="21">
        <v>2016</v>
      </c>
    </row>
    <row r="45" spans="1:9" ht="12.75">
      <c r="A45" s="2">
        <v>7</v>
      </c>
      <c r="B45" s="1" t="s">
        <v>35</v>
      </c>
      <c r="D45" s="57">
        <v>56000</v>
      </c>
      <c r="E45" s="46">
        <v>2200</v>
      </c>
      <c r="F45" s="18" t="s">
        <v>113</v>
      </c>
      <c r="I45" s="21">
        <v>2016</v>
      </c>
    </row>
    <row r="46" spans="1:9" ht="12.75">
      <c r="A46" s="2">
        <v>8</v>
      </c>
      <c r="B46" s="1" t="s">
        <v>36</v>
      </c>
      <c r="C46" s="13"/>
      <c r="D46" s="57">
        <f>E46/1.25</f>
        <v>166400</v>
      </c>
      <c r="E46" s="46">
        <v>208000</v>
      </c>
      <c r="F46" s="1" t="s">
        <v>113</v>
      </c>
      <c r="G46" s="1" t="s">
        <v>121</v>
      </c>
      <c r="H46" s="1" t="s">
        <v>126</v>
      </c>
      <c r="I46" s="21">
        <v>2016</v>
      </c>
    </row>
    <row r="47" spans="1:9" ht="12.75">
      <c r="A47" s="2">
        <v>9</v>
      </c>
      <c r="B47" s="1" t="s">
        <v>37</v>
      </c>
      <c r="D47" s="57">
        <f>E47/1.25</f>
        <v>152520</v>
      </c>
      <c r="E47" s="46">
        <v>190650</v>
      </c>
      <c r="F47" s="1" t="s">
        <v>113</v>
      </c>
      <c r="I47" s="21">
        <v>2016</v>
      </c>
    </row>
    <row r="48" spans="1:9" ht="12.75">
      <c r="A48" s="2">
        <v>10</v>
      </c>
      <c r="B48" s="1" t="s">
        <v>38</v>
      </c>
      <c r="C48" s="13"/>
      <c r="D48" s="57">
        <v>770000</v>
      </c>
      <c r="E48" s="46">
        <v>668818.81</v>
      </c>
      <c r="F48" s="1" t="s">
        <v>116</v>
      </c>
      <c r="I48" s="21">
        <v>2016</v>
      </c>
    </row>
    <row r="49" spans="1:9" ht="12.75">
      <c r="A49" s="2">
        <v>11</v>
      </c>
      <c r="B49" s="1" t="s">
        <v>39</v>
      </c>
      <c r="D49" s="57">
        <f>E49/1.25</f>
        <v>111630.4</v>
      </c>
      <c r="E49" s="46">
        <v>139538</v>
      </c>
      <c r="F49" s="1" t="s">
        <v>113</v>
      </c>
      <c r="I49" s="21">
        <v>2016</v>
      </c>
    </row>
    <row r="50" spans="1:9" ht="24.75" customHeight="1">
      <c r="A50" s="67" t="s">
        <v>130</v>
      </c>
      <c r="B50" s="6" t="s">
        <v>128</v>
      </c>
      <c r="D50" s="57">
        <f>E50/1.25</f>
        <v>40000</v>
      </c>
      <c r="E50" s="46">
        <v>50000</v>
      </c>
      <c r="F50" s="1" t="s">
        <v>113</v>
      </c>
      <c r="I50" s="21">
        <v>2016</v>
      </c>
    </row>
    <row r="51" spans="1:9" ht="12.75">
      <c r="A51" s="2">
        <v>12</v>
      </c>
      <c r="B51" s="1" t="s">
        <v>40</v>
      </c>
      <c r="D51" s="57">
        <f>E51/1.25</f>
        <v>266967.27999999997</v>
      </c>
      <c r="E51" s="46">
        <v>333709.1</v>
      </c>
      <c r="F51" s="1" t="s">
        <v>116</v>
      </c>
      <c r="I51" s="21">
        <v>2016</v>
      </c>
    </row>
    <row r="52" spans="1:9" ht="12.75">
      <c r="A52" s="2">
        <v>13</v>
      </c>
      <c r="B52" s="1" t="s">
        <v>41</v>
      </c>
      <c r="D52" s="57">
        <f>E52/1.25</f>
        <v>65600</v>
      </c>
      <c r="E52" s="46">
        <v>82000</v>
      </c>
      <c r="F52" s="1" t="s">
        <v>113</v>
      </c>
      <c r="I52" s="21">
        <v>2016</v>
      </c>
    </row>
    <row r="53" spans="1:9" ht="12.75">
      <c r="A53" s="2">
        <v>14</v>
      </c>
      <c r="B53" s="1" t="s">
        <v>88</v>
      </c>
      <c r="D53" s="57">
        <f>E53/1.25</f>
        <v>152000</v>
      </c>
      <c r="E53" s="46">
        <v>190000</v>
      </c>
      <c r="F53" s="1" t="s">
        <v>113</v>
      </c>
      <c r="I53" s="21">
        <v>2016</v>
      </c>
    </row>
    <row r="54" spans="1:9" ht="12.75">
      <c r="A54" s="2">
        <v>15</v>
      </c>
      <c r="B54" s="1" t="s">
        <v>42</v>
      </c>
      <c r="C54" s="1" t="s">
        <v>112</v>
      </c>
      <c r="D54" s="57">
        <v>1031434.58</v>
      </c>
      <c r="E54" s="46">
        <v>1309286.97</v>
      </c>
      <c r="F54" s="18" t="s">
        <v>119</v>
      </c>
      <c r="H54" s="13"/>
      <c r="I54" s="21">
        <v>2016</v>
      </c>
    </row>
    <row r="55" spans="1:9" ht="27" customHeight="1">
      <c r="A55" s="2" t="s">
        <v>131</v>
      </c>
      <c r="B55" s="65" t="s">
        <v>129</v>
      </c>
      <c r="C55" s="1" t="s">
        <v>112</v>
      </c>
      <c r="D55" s="57">
        <f aca="true" t="shared" si="3" ref="D55:D69">E55/1.25</f>
        <v>480000</v>
      </c>
      <c r="E55" s="46">
        <v>600000</v>
      </c>
      <c r="F55" s="18" t="s">
        <v>119</v>
      </c>
      <c r="G55" s="1" t="s">
        <v>121</v>
      </c>
      <c r="H55" s="1" t="s">
        <v>122</v>
      </c>
      <c r="I55" s="21">
        <v>2016</v>
      </c>
    </row>
    <row r="56" spans="1:9" ht="12.75">
      <c r="A56" s="2">
        <v>16</v>
      </c>
      <c r="B56" s="1" t="s">
        <v>43</v>
      </c>
      <c r="C56" s="13"/>
      <c r="D56" s="57">
        <f t="shared" si="3"/>
        <v>4000</v>
      </c>
      <c r="E56" s="58">
        <v>5000</v>
      </c>
      <c r="F56" s="18" t="s">
        <v>113</v>
      </c>
      <c r="I56" s="21">
        <v>2016</v>
      </c>
    </row>
    <row r="57" spans="1:9" ht="12.75">
      <c r="A57" s="2">
        <v>17</v>
      </c>
      <c r="B57" s="1" t="s">
        <v>44</v>
      </c>
      <c r="D57" s="57">
        <f t="shared" si="3"/>
        <v>18108</v>
      </c>
      <c r="E57" s="46">
        <v>22635</v>
      </c>
      <c r="F57" s="18" t="s">
        <v>113</v>
      </c>
      <c r="I57" s="21">
        <v>2016</v>
      </c>
    </row>
    <row r="58" spans="1:9" ht="12.75">
      <c r="A58" s="2">
        <v>18</v>
      </c>
      <c r="B58" s="1" t="s">
        <v>45</v>
      </c>
      <c r="D58" s="57">
        <f t="shared" si="3"/>
        <v>147200</v>
      </c>
      <c r="E58" s="46">
        <v>184000</v>
      </c>
      <c r="F58" s="1" t="s">
        <v>113</v>
      </c>
      <c r="H58" s="13"/>
      <c r="I58" s="21">
        <v>2016</v>
      </c>
    </row>
    <row r="59" spans="1:9" ht="12.75">
      <c r="A59" s="2">
        <v>19</v>
      </c>
      <c r="B59" s="1" t="s">
        <v>46</v>
      </c>
      <c r="D59" s="57">
        <f t="shared" si="3"/>
        <v>82400</v>
      </c>
      <c r="E59" s="46">
        <v>103000</v>
      </c>
      <c r="F59" s="1" t="s">
        <v>113</v>
      </c>
      <c r="I59" s="21">
        <v>2016</v>
      </c>
    </row>
    <row r="60" spans="1:9" ht="12.75">
      <c r="A60" s="2">
        <v>20</v>
      </c>
      <c r="B60" s="1" t="s">
        <v>47</v>
      </c>
      <c r="D60" s="57">
        <f t="shared" si="3"/>
        <v>80000</v>
      </c>
      <c r="E60" s="46">
        <v>100000</v>
      </c>
      <c r="F60" s="1" t="s">
        <v>113</v>
      </c>
      <c r="I60" s="21">
        <v>2016</v>
      </c>
    </row>
    <row r="61" spans="1:9" ht="12.75">
      <c r="A61" s="2">
        <v>21</v>
      </c>
      <c r="B61" s="1" t="s">
        <v>48</v>
      </c>
      <c r="D61" s="57">
        <f t="shared" si="3"/>
        <v>94800</v>
      </c>
      <c r="E61" s="46">
        <v>118500</v>
      </c>
      <c r="F61" s="1" t="s">
        <v>113</v>
      </c>
      <c r="I61" s="21">
        <v>2016</v>
      </c>
    </row>
    <row r="62" spans="1:9" ht="12.75">
      <c r="A62" s="2">
        <v>22</v>
      </c>
      <c r="B62" s="1" t="s">
        <v>89</v>
      </c>
      <c r="D62" s="57">
        <f t="shared" si="3"/>
        <v>8000</v>
      </c>
      <c r="E62" s="46">
        <v>10000</v>
      </c>
      <c r="F62" s="1" t="s">
        <v>113</v>
      </c>
      <c r="I62" s="21">
        <v>2016</v>
      </c>
    </row>
    <row r="63" spans="1:9" ht="12.75">
      <c r="A63" s="2">
        <v>23</v>
      </c>
      <c r="B63" s="1" t="s">
        <v>49</v>
      </c>
      <c r="D63" s="57">
        <f t="shared" si="3"/>
        <v>25600</v>
      </c>
      <c r="E63" s="46">
        <v>32000</v>
      </c>
      <c r="F63" s="1" t="s">
        <v>113</v>
      </c>
      <c r="I63" s="21">
        <v>2016</v>
      </c>
    </row>
    <row r="64" spans="1:9" ht="12.75">
      <c r="A64" s="2">
        <v>24</v>
      </c>
      <c r="B64" s="1" t="s">
        <v>50</v>
      </c>
      <c r="D64" s="57">
        <f t="shared" si="3"/>
        <v>24000</v>
      </c>
      <c r="E64" s="46">
        <v>30000</v>
      </c>
      <c r="F64" s="1" t="s">
        <v>113</v>
      </c>
      <c r="I64" s="21">
        <v>2016</v>
      </c>
    </row>
    <row r="65" spans="1:9" ht="12.75">
      <c r="A65" s="2">
        <v>25</v>
      </c>
      <c r="B65" s="1" t="s">
        <v>51</v>
      </c>
      <c r="D65" s="57">
        <f t="shared" si="3"/>
        <v>131440</v>
      </c>
      <c r="E65" s="46">
        <v>164300</v>
      </c>
      <c r="F65" s="1" t="s">
        <v>113</v>
      </c>
      <c r="I65" s="21">
        <v>2016</v>
      </c>
    </row>
    <row r="66" spans="1:9" ht="13.5" customHeight="1">
      <c r="A66" s="2">
        <v>26</v>
      </c>
      <c r="B66" s="1" t="s">
        <v>52</v>
      </c>
      <c r="C66" s="13"/>
      <c r="D66" s="57">
        <f t="shared" si="3"/>
        <v>91600</v>
      </c>
      <c r="E66" s="46">
        <v>114500</v>
      </c>
      <c r="F66" s="18" t="s">
        <v>113</v>
      </c>
      <c r="G66" s="1" t="s">
        <v>121</v>
      </c>
      <c r="H66" s="1" t="s">
        <v>123</v>
      </c>
      <c r="I66" s="21">
        <v>2016</v>
      </c>
    </row>
    <row r="67" spans="1:9" ht="12.75">
      <c r="A67" s="2">
        <v>27</v>
      </c>
      <c r="B67" s="1" t="s">
        <v>53</v>
      </c>
      <c r="C67" s="35"/>
      <c r="D67" s="57">
        <f t="shared" si="3"/>
        <v>68800</v>
      </c>
      <c r="E67" s="56">
        <v>86000</v>
      </c>
      <c r="F67" s="41" t="s">
        <v>113</v>
      </c>
      <c r="G67" s="35" t="s">
        <v>127</v>
      </c>
      <c r="H67" s="35"/>
      <c r="I67" s="21">
        <v>2016</v>
      </c>
    </row>
    <row r="68" spans="1:9" ht="12.75">
      <c r="A68" s="2">
        <v>28</v>
      </c>
      <c r="B68" s="1" t="s">
        <v>54</v>
      </c>
      <c r="D68" s="57">
        <f t="shared" si="3"/>
        <v>8000</v>
      </c>
      <c r="E68" s="46">
        <v>10000</v>
      </c>
      <c r="F68" s="1" t="s">
        <v>113</v>
      </c>
      <c r="I68" s="21">
        <v>2016</v>
      </c>
    </row>
    <row r="69" spans="1:9" ht="12.75">
      <c r="A69" s="2">
        <v>29</v>
      </c>
      <c r="B69" s="1" t="s">
        <v>55</v>
      </c>
      <c r="D69" s="57">
        <f t="shared" si="3"/>
        <v>431695</v>
      </c>
      <c r="E69" s="46">
        <v>539618.75</v>
      </c>
      <c r="F69" s="1" t="s">
        <v>118</v>
      </c>
      <c r="I69" s="21">
        <v>2016</v>
      </c>
    </row>
    <row r="70" spans="1:9" ht="38.25" customHeight="1">
      <c r="A70" s="2">
        <v>30</v>
      </c>
      <c r="B70" s="6" t="s">
        <v>139</v>
      </c>
      <c r="C70" s="6"/>
      <c r="D70" s="57">
        <v>2670285.69</v>
      </c>
      <c r="E70" s="46">
        <v>3472054.59</v>
      </c>
      <c r="F70" s="1" t="s">
        <v>116</v>
      </c>
      <c r="I70" s="21">
        <v>2016</v>
      </c>
    </row>
    <row r="71" spans="1:9" ht="12.75">
      <c r="A71" s="2">
        <v>31</v>
      </c>
      <c r="B71" s="1" t="s">
        <v>56</v>
      </c>
      <c r="D71" s="57">
        <f aca="true" t="shared" si="4" ref="D71:D79">E71/1.25</f>
        <v>640000</v>
      </c>
      <c r="E71" s="46">
        <v>800000</v>
      </c>
      <c r="F71" s="18" t="s">
        <v>117</v>
      </c>
      <c r="I71" s="21">
        <v>2016</v>
      </c>
    </row>
    <row r="72" spans="1:9" ht="12.75">
      <c r="A72" s="2">
        <v>32</v>
      </c>
      <c r="B72" s="1" t="s">
        <v>90</v>
      </c>
      <c r="D72" s="57">
        <f t="shared" si="4"/>
        <v>80000</v>
      </c>
      <c r="E72" s="46">
        <v>100000</v>
      </c>
      <c r="F72" s="1" t="s">
        <v>113</v>
      </c>
      <c r="G72" s="13"/>
      <c r="I72" s="21">
        <v>2016</v>
      </c>
    </row>
    <row r="73" spans="1:9" ht="12.75">
      <c r="A73" s="2">
        <v>33</v>
      </c>
      <c r="B73" s="1" t="s">
        <v>57</v>
      </c>
      <c r="D73" s="57">
        <f t="shared" si="4"/>
        <v>33600</v>
      </c>
      <c r="E73" s="46">
        <v>42000</v>
      </c>
      <c r="F73" s="1" t="s">
        <v>113</v>
      </c>
      <c r="H73" s="13"/>
      <c r="I73" s="21">
        <v>2016</v>
      </c>
    </row>
    <row r="74" spans="1:9" ht="12.75">
      <c r="A74" s="2">
        <v>34</v>
      </c>
      <c r="B74" s="1" t="s">
        <v>58</v>
      </c>
      <c r="C74" s="6"/>
      <c r="D74" s="57">
        <f t="shared" si="4"/>
        <v>50600</v>
      </c>
      <c r="E74" s="46">
        <v>63250</v>
      </c>
      <c r="F74" s="1" t="s">
        <v>113</v>
      </c>
      <c r="I74" s="21">
        <v>2016</v>
      </c>
    </row>
    <row r="75" spans="1:9" ht="25.5">
      <c r="A75" s="2">
        <v>35</v>
      </c>
      <c r="B75" s="6" t="s">
        <v>91</v>
      </c>
      <c r="C75" s="7"/>
      <c r="D75" s="57">
        <f t="shared" si="4"/>
        <v>184000</v>
      </c>
      <c r="E75" s="46">
        <v>230000</v>
      </c>
      <c r="F75" s="1" t="s">
        <v>113</v>
      </c>
      <c r="I75" s="21">
        <v>2016</v>
      </c>
    </row>
    <row r="76" spans="1:9" ht="12.75">
      <c r="A76" s="2">
        <v>36</v>
      </c>
      <c r="B76" s="7" t="s">
        <v>59</v>
      </c>
      <c r="C76" s="2"/>
      <c r="D76" s="57">
        <f t="shared" si="4"/>
        <v>80000</v>
      </c>
      <c r="E76" s="46">
        <v>100000</v>
      </c>
      <c r="F76" s="1" t="s">
        <v>113</v>
      </c>
      <c r="I76" s="21">
        <v>2016</v>
      </c>
    </row>
    <row r="77" spans="1:9" ht="13.5" customHeight="1">
      <c r="A77" s="2">
        <v>37</v>
      </c>
      <c r="B77" s="32" t="s">
        <v>92</v>
      </c>
      <c r="C77" s="8"/>
      <c r="D77" s="57">
        <f t="shared" si="4"/>
        <v>31547.2</v>
      </c>
      <c r="E77" s="46">
        <v>39434</v>
      </c>
      <c r="F77" s="1" t="s">
        <v>113</v>
      </c>
      <c r="I77" s="21">
        <v>2016</v>
      </c>
    </row>
    <row r="78" spans="1:9" ht="12" customHeight="1">
      <c r="A78" s="2">
        <v>38</v>
      </c>
      <c r="B78" s="33" t="s">
        <v>132</v>
      </c>
      <c r="C78" s="8"/>
      <c r="D78" s="57">
        <f t="shared" si="4"/>
        <v>20000</v>
      </c>
      <c r="E78" s="46">
        <v>25000</v>
      </c>
      <c r="F78" s="1" t="s">
        <v>113</v>
      </c>
      <c r="I78" s="21">
        <v>2016</v>
      </c>
    </row>
    <row r="79" spans="1:9" ht="11.25" customHeight="1">
      <c r="A79" s="2">
        <v>39</v>
      </c>
      <c r="B79" s="33" t="s">
        <v>133</v>
      </c>
      <c r="C79" s="9"/>
      <c r="D79" s="57">
        <f t="shared" si="4"/>
        <v>5600</v>
      </c>
      <c r="E79" s="46">
        <v>7000</v>
      </c>
      <c r="F79" s="1" t="s">
        <v>113</v>
      </c>
      <c r="I79" s="21">
        <v>2016</v>
      </c>
    </row>
    <row r="80" spans="1:9" ht="13.5" customHeight="1">
      <c r="A80" s="2">
        <v>40</v>
      </c>
      <c r="B80" s="33" t="s">
        <v>93</v>
      </c>
      <c r="C80" s="9"/>
      <c r="D80" s="57">
        <v>90000</v>
      </c>
      <c r="E80" s="46">
        <v>30000</v>
      </c>
      <c r="F80" s="1" t="s">
        <v>113</v>
      </c>
      <c r="I80" s="21">
        <v>2016</v>
      </c>
    </row>
    <row r="81" spans="1:9" ht="13.5" customHeight="1">
      <c r="A81" s="2">
        <v>41</v>
      </c>
      <c r="B81" s="33" t="s">
        <v>94</v>
      </c>
      <c r="C81" s="9"/>
      <c r="D81" s="57">
        <f aca="true" t="shared" si="5" ref="D81:D94">E81/1.25</f>
        <v>224000</v>
      </c>
      <c r="E81" s="46">
        <v>280000</v>
      </c>
      <c r="F81" s="1" t="s">
        <v>116</v>
      </c>
      <c r="I81" s="21">
        <v>2016</v>
      </c>
    </row>
    <row r="82" spans="1:9" ht="14.25" customHeight="1">
      <c r="A82" s="2">
        <v>42</v>
      </c>
      <c r="B82" s="33" t="s">
        <v>95</v>
      </c>
      <c r="C82" s="9"/>
      <c r="D82" s="57">
        <f t="shared" si="5"/>
        <v>20000</v>
      </c>
      <c r="E82" s="46">
        <v>25000</v>
      </c>
      <c r="F82" s="1" t="s">
        <v>113</v>
      </c>
      <c r="I82" s="21">
        <v>2016</v>
      </c>
    </row>
    <row r="83" spans="1:9" ht="12.75" customHeight="1">
      <c r="A83" s="2">
        <v>43</v>
      </c>
      <c r="B83" s="33" t="s">
        <v>104</v>
      </c>
      <c r="C83" s="9"/>
      <c r="D83" s="57">
        <f t="shared" si="5"/>
        <v>66400</v>
      </c>
      <c r="E83" s="46">
        <v>83000</v>
      </c>
      <c r="F83" s="1" t="s">
        <v>113</v>
      </c>
      <c r="I83" s="21">
        <v>2016</v>
      </c>
    </row>
    <row r="84" spans="1:9" ht="13.5" customHeight="1">
      <c r="A84" s="2">
        <v>44</v>
      </c>
      <c r="B84" s="33" t="s">
        <v>105</v>
      </c>
      <c r="C84" s="9"/>
      <c r="D84" s="57">
        <f t="shared" si="5"/>
        <v>8000</v>
      </c>
      <c r="E84" s="46">
        <v>10000</v>
      </c>
      <c r="F84" s="1" t="s">
        <v>113</v>
      </c>
      <c r="I84" s="21">
        <v>2016</v>
      </c>
    </row>
    <row r="85" spans="1:9" ht="12.75" customHeight="1">
      <c r="A85" s="2">
        <v>45</v>
      </c>
      <c r="B85" s="33" t="s">
        <v>106</v>
      </c>
      <c r="C85" s="9"/>
      <c r="D85" s="57">
        <f t="shared" si="5"/>
        <v>24000</v>
      </c>
      <c r="E85" s="46">
        <v>30000</v>
      </c>
      <c r="F85" s="1" t="s">
        <v>113</v>
      </c>
      <c r="I85" s="21">
        <v>2016</v>
      </c>
    </row>
    <row r="86" spans="1:9" ht="13.5" customHeight="1">
      <c r="A86" s="2">
        <v>46</v>
      </c>
      <c r="B86" s="32" t="s">
        <v>60</v>
      </c>
      <c r="C86" s="11"/>
      <c r="D86" s="57">
        <f t="shared" si="5"/>
        <v>80000</v>
      </c>
      <c r="E86" s="46">
        <v>100000</v>
      </c>
      <c r="F86" s="1" t="s">
        <v>113</v>
      </c>
      <c r="I86" s="21">
        <v>2016</v>
      </c>
    </row>
    <row r="87" spans="1:9" ht="15" customHeight="1">
      <c r="A87" s="2">
        <v>47</v>
      </c>
      <c r="B87" s="32" t="s">
        <v>61</v>
      </c>
      <c r="C87" s="34"/>
      <c r="D87" s="57">
        <f t="shared" si="5"/>
        <v>80000</v>
      </c>
      <c r="E87" s="56">
        <v>100000</v>
      </c>
      <c r="F87" s="1" t="s">
        <v>113</v>
      </c>
      <c r="G87" s="35"/>
      <c r="H87" s="35"/>
      <c r="I87" s="21">
        <v>2016</v>
      </c>
    </row>
    <row r="88" spans="1:9" ht="14.25" customHeight="1">
      <c r="A88" s="2">
        <v>48</v>
      </c>
      <c r="B88" s="32" t="s">
        <v>62</v>
      </c>
      <c r="C88" s="34"/>
      <c r="D88" s="57">
        <f t="shared" si="5"/>
        <v>80000</v>
      </c>
      <c r="E88" s="56">
        <v>100000</v>
      </c>
      <c r="F88" s="1" t="s">
        <v>113</v>
      </c>
      <c r="G88" s="35"/>
      <c r="H88" s="35"/>
      <c r="I88" s="21">
        <v>2016</v>
      </c>
    </row>
    <row r="89" spans="1:9" ht="15.75" customHeight="1">
      <c r="A89" s="2">
        <v>49</v>
      </c>
      <c r="B89" s="32" t="s">
        <v>96</v>
      </c>
      <c r="C89" s="34"/>
      <c r="D89" s="57">
        <f t="shared" si="5"/>
        <v>72000</v>
      </c>
      <c r="E89" s="56">
        <v>90000</v>
      </c>
      <c r="F89" s="1" t="s">
        <v>113</v>
      </c>
      <c r="G89" s="35"/>
      <c r="H89" s="35"/>
      <c r="I89" s="21">
        <v>2016</v>
      </c>
    </row>
    <row r="90" spans="1:9" ht="14.25" customHeight="1">
      <c r="A90" s="2">
        <v>50</v>
      </c>
      <c r="B90" s="32" t="s">
        <v>97</v>
      </c>
      <c r="C90" s="1" t="s">
        <v>112</v>
      </c>
      <c r="D90" s="57">
        <f t="shared" si="5"/>
        <v>240000</v>
      </c>
      <c r="E90" s="56">
        <v>300000</v>
      </c>
      <c r="F90" s="35" t="s">
        <v>114</v>
      </c>
      <c r="G90" s="35" t="s">
        <v>121</v>
      </c>
      <c r="H90" s="35"/>
      <c r="I90" s="21">
        <v>2016</v>
      </c>
    </row>
    <row r="91" spans="1:9" ht="14.25" customHeight="1">
      <c r="A91" s="2">
        <v>51</v>
      </c>
      <c r="B91" s="45" t="s">
        <v>107</v>
      </c>
      <c r="C91" s="34"/>
      <c r="D91" s="57">
        <f t="shared" si="5"/>
        <v>54800</v>
      </c>
      <c r="E91" s="52">
        <v>68500</v>
      </c>
      <c r="F91" s="1" t="s">
        <v>113</v>
      </c>
      <c r="G91" s="35"/>
      <c r="H91" s="35"/>
      <c r="I91" s="21">
        <v>2016</v>
      </c>
    </row>
    <row r="92" spans="1:9" ht="14.25" customHeight="1">
      <c r="A92" s="2">
        <v>52</v>
      </c>
      <c r="B92" s="45" t="s">
        <v>108</v>
      </c>
      <c r="C92" s="34"/>
      <c r="D92" s="57">
        <f t="shared" si="5"/>
        <v>16000</v>
      </c>
      <c r="E92" s="56">
        <v>20000</v>
      </c>
      <c r="F92" s="1" t="s">
        <v>113</v>
      </c>
      <c r="G92" s="35"/>
      <c r="H92" s="35"/>
      <c r="I92" s="21">
        <v>2016</v>
      </c>
    </row>
    <row r="93" spans="1:9" ht="14.25" customHeight="1">
      <c r="A93" s="2">
        <v>53</v>
      </c>
      <c r="B93" s="66" t="s">
        <v>109</v>
      </c>
      <c r="C93" s="35"/>
      <c r="D93" s="52">
        <f t="shared" si="5"/>
        <v>16000</v>
      </c>
      <c r="E93" s="56">
        <v>20000</v>
      </c>
      <c r="F93" s="35" t="s">
        <v>113</v>
      </c>
      <c r="G93" s="35"/>
      <c r="H93" s="35"/>
      <c r="I93" s="36">
        <v>2016</v>
      </c>
    </row>
    <row r="94" spans="1:9" ht="14.25" customHeight="1">
      <c r="A94" s="2">
        <v>54</v>
      </c>
      <c r="B94" s="66" t="s">
        <v>110</v>
      </c>
      <c r="C94" s="35"/>
      <c r="D94" s="52">
        <f t="shared" si="5"/>
        <v>16000</v>
      </c>
      <c r="E94" s="56">
        <v>20000</v>
      </c>
      <c r="F94" s="35" t="s">
        <v>113</v>
      </c>
      <c r="G94" s="35"/>
      <c r="H94" s="35"/>
      <c r="I94" s="36">
        <v>2016</v>
      </c>
    </row>
    <row r="95" spans="1:9" ht="14.25" customHeight="1">
      <c r="A95" s="2">
        <v>55</v>
      </c>
      <c r="B95" s="83" t="s">
        <v>135</v>
      </c>
      <c r="C95" s="35"/>
      <c r="D95" s="52">
        <v>95000</v>
      </c>
      <c r="E95" s="56">
        <v>50000</v>
      </c>
      <c r="F95" s="35" t="s">
        <v>113</v>
      </c>
      <c r="G95" s="35"/>
      <c r="H95" s="35"/>
      <c r="I95" s="36">
        <v>2016</v>
      </c>
    </row>
    <row r="96" spans="1:9" ht="14.25" customHeight="1">
      <c r="A96" s="2">
        <v>56</v>
      </c>
      <c r="B96" s="69" t="s">
        <v>136</v>
      </c>
      <c r="C96" s="35"/>
      <c r="D96" s="52">
        <f>E96/1.25</f>
        <v>104000</v>
      </c>
      <c r="E96" s="56">
        <v>130000</v>
      </c>
      <c r="F96" s="35" t="s">
        <v>113</v>
      </c>
      <c r="G96" s="35" t="s">
        <v>121</v>
      </c>
      <c r="H96" s="35"/>
      <c r="I96" s="36">
        <v>2016</v>
      </c>
    </row>
    <row r="97" spans="1:9" ht="14.25" customHeight="1">
      <c r="A97" s="2">
        <v>57</v>
      </c>
      <c r="B97" s="69" t="s">
        <v>137</v>
      </c>
      <c r="C97" s="35"/>
      <c r="D97" s="52">
        <f>E97/1.25</f>
        <v>104000</v>
      </c>
      <c r="E97" s="56">
        <v>130000</v>
      </c>
      <c r="F97" s="35" t="s">
        <v>113</v>
      </c>
      <c r="G97" s="35" t="s">
        <v>121</v>
      </c>
      <c r="H97" s="35"/>
      <c r="I97" s="36">
        <v>2016</v>
      </c>
    </row>
    <row r="98" spans="1:9" ht="14.25" customHeight="1">
      <c r="A98" s="2">
        <v>58</v>
      </c>
      <c r="B98" s="69" t="s">
        <v>138</v>
      </c>
      <c r="C98" s="35"/>
      <c r="D98" s="52">
        <f>E98/1.25</f>
        <v>72000</v>
      </c>
      <c r="E98" s="56">
        <v>90000</v>
      </c>
      <c r="F98" s="35" t="s">
        <v>113</v>
      </c>
      <c r="G98" s="35" t="s">
        <v>121</v>
      </c>
      <c r="H98" s="35"/>
      <c r="I98" s="36">
        <v>2016</v>
      </c>
    </row>
    <row r="99" spans="1:9" ht="38.25" customHeight="1">
      <c r="A99" s="2">
        <v>59</v>
      </c>
      <c r="B99" s="82" t="s">
        <v>143</v>
      </c>
      <c r="C99" s="35"/>
      <c r="D99" s="52">
        <v>74930</v>
      </c>
      <c r="E99" s="56">
        <v>84670</v>
      </c>
      <c r="F99" s="35" t="s">
        <v>113</v>
      </c>
      <c r="G99" s="35"/>
      <c r="H99" s="35"/>
      <c r="I99" s="36">
        <v>2016</v>
      </c>
    </row>
    <row r="100" spans="1:9" ht="39" customHeight="1">
      <c r="A100" s="2">
        <v>60</v>
      </c>
      <c r="B100" s="82" t="s">
        <v>144</v>
      </c>
      <c r="C100" s="35"/>
      <c r="D100" s="52">
        <v>58695</v>
      </c>
      <c r="E100" s="56">
        <v>66325</v>
      </c>
      <c r="F100" s="35" t="s">
        <v>113</v>
      </c>
      <c r="G100" s="35"/>
      <c r="H100" s="35"/>
      <c r="I100" s="36">
        <v>2016</v>
      </c>
    </row>
    <row r="101" spans="1:9" ht="29.25" customHeight="1">
      <c r="A101" s="2">
        <v>61</v>
      </c>
      <c r="B101" s="83" t="s">
        <v>141</v>
      </c>
      <c r="C101" s="35"/>
      <c r="D101" s="52">
        <v>107357.98</v>
      </c>
      <c r="E101" s="56">
        <f>D101*1.13</f>
        <v>121314.51739999998</v>
      </c>
      <c r="F101" s="35" t="s">
        <v>113</v>
      </c>
      <c r="G101" s="35" t="s">
        <v>121</v>
      </c>
      <c r="H101" s="35"/>
      <c r="I101" s="36" t="s">
        <v>142</v>
      </c>
    </row>
    <row r="102" spans="2:9" ht="13.5" customHeight="1">
      <c r="B102" s="14"/>
      <c r="C102" s="11"/>
      <c r="D102" s="57"/>
      <c r="E102" s="19"/>
      <c r="I102" s="2"/>
    </row>
    <row r="103" spans="1:9" ht="12.75">
      <c r="A103" s="76" t="s">
        <v>63</v>
      </c>
      <c r="B103" s="77"/>
      <c r="C103" s="78"/>
      <c r="D103" s="60">
        <f>SUM(D39:D102)</f>
        <v>10813300.729999999</v>
      </c>
      <c r="E103" s="20">
        <f>SUM(E39:E102)</f>
        <v>13085416.737399999</v>
      </c>
      <c r="F103" s="5"/>
      <c r="G103" s="5"/>
      <c r="H103" s="5"/>
      <c r="I103" s="5"/>
    </row>
    <row r="105" spans="1:9" ht="12.75">
      <c r="A105" s="79" t="s">
        <v>64</v>
      </c>
      <c r="B105" s="80"/>
      <c r="C105" s="80"/>
      <c r="D105" s="80"/>
      <c r="E105" s="80"/>
      <c r="F105" s="80"/>
      <c r="G105" s="80"/>
      <c r="H105" s="80"/>
      <c r="I105" s="81"/>
    </row>
    <row r="106" spans="1:9" ht="12.75">
      <c r="A106" s="2">
        <v>1</v>
      </c>
      <c r="B106" s="1" t="s">
        <v>65</v>
      </c>
      <c r="D106" s="52">
        <f>E106/1.25</f>
        <v>184000</v>
      </c>
      <c r="E106" s="46">
        <v>230000</v>
      </c>
      <c r="F106" s="1" t="s">
        <v>113</v>
      </c>
      <c r="I106" s="2">
        <v>2016</v>
      </c>
    </row>
    <row r="107" spans="1:9" ht="12.75">
      <c r="A107" s="2">
        <v>2</v>
      </c>
      <c r="B107" s="1" t="s">
        <v>66</v>
      </c>
      <c r="D107" s="52">
        <f>E107/1.25</f>
        <v>80000</v>
      </c>
      <c r="E107" s="46">
        <v>100000</v>
      </c>
      <c r="F107" s="1" t="s">
        <v>113</v>
      </c>
      <c r="I107" s="2">
        <v>2016</v>
      </c>
    </row>
    <row r="108" spans="1:9" ht="12.75">
      <c r="A108" s="2">
        <v>3</v>
      </c>
      <c r="B108" s="1" t="s">
        <v>98</v>
      </c>
      <c r="C108" s="13"/>
      <c r="D108" s="52">
        <f>E108/1.25</f>
        <v>200000</v>
      </c>
      <c r="E108" s="46">
        <v>250000</v>
      </c>
      <c r="F108" s="1" t="s">
        <v>113</v>
      </c>
      <c r="I108" s="2" t="s">
        <v>115</v>
      </c>
    </row>
    <row r="109" spans="1:9" ht="12.75">
      <c r="A109" s="2">
        <v>4</v>
      </c>
      <c r="B109" s="84" t="s">
        <v>67</v>
      </c>
      <c r="C109" s="1" t="s">
        <v>112</v>
      </c>
      <c r="D109" s="52">
        <v>167985</v>
      </c>
      <c r="E109" s="56">
        <v>209981.25</v>
      </c>
      <c r="F109" s="18" t="s">
        <v>113</v>
      </c>
      <c r="G109" s="1" t="s">
        <v>121</v>
      </c>
      <c r="I109" s="2" t="s">
        <v>115</v>
      </c>
    </row>
    <row r="110" spans="1:9" ht="12.75">
      <c r="A110" s="2">
        <v>5</v>
      </c>
      <c r="B110" s="1" t="s">
        <v>68</v>
      </c>
      <c r="C110" s="1" t="s">
        <v>112</v>
      </c>
      <c r="D110" s="52">
        <f aca="true" t="shared" si="6" ref="D110:D121">E110/1.25</f>
        <v>1560000</v>
      </c>
      <c r="E110" s="46">
        <v>1950000</v>
      </c>
      <c r="F110" s="18" t="s">
        <v>114</v>
      </c>
      <c r="G110" s="1" t="s">
        <v>121</v>
      </c>
      <c r="I110" s="2" t="s">
        <v>115</v>
      </c>
    </row>
    <row r="111" spans="1:9" ht="12.75">
      <c r="A111" s="2">
        <v>6</v>
      </c>
      <c r="B111" s="1" t="s">
        <v>69</v>
      </c>
      <c r="C111" s="1" t="s">
        <v>112</v>
      </c>
      <c r="D111" s="52">
        <f t="shared" si="6"/>
        <v>520000</v>
      </c>
      <c r="E111" s="46">
        <v>650000</v>
      </c>
      <c r="F111" s="18" t="s">
        <v>114</v>
      </c>
      <c r="G111" s="1" t="s">
        <v>121</v>
      </c>
      <c r="I111" s="2" t="s">
        <v>115</v>
      </c>
    </row>
    <row r="112" spans="1:9" ht="12.75">
      <c r="A112" s="2">
        <v>7</v>
      </c>
      <c r="B112" s="1" t="s">
        <v>80</v>
      </c>
      <c r="C112" s="1" t="s">
        <v>112</v>
      </c>
      <c r="D112" s="52">
        <f t="shared" si="6"/>
        <v>720000</v>
      </c>
      <c r="E112" s="46">
        <v>900000</v>
      </c>
      <c r="F112" s="18" t="s">
        <v>114</v>
      </c>
      <c r="G112" s="1" t="s">
        <v>121</v>
      </c>
      <c r="I112" s="2" t="s">
        <v>115</v>
      </c>
    </row>
    <row r="113" spans="1:9" ht="12.75">
      <c r="A113" s="2">
        <v>8</v>
      </c>
      <c r="B113" s="1" t="s">
        <v>70</v>
      </c>
      <c r="D113" s="52">
        <f t="shared" si="6"/>
        <v>20000</v>
      </c>
      <c r="E113" s="46">
        <v>25000</v>
      </c>
      <c r="F113" s="18" t="s">
        <v>113</v>
      </c>
      <c r="I113" s="2" t="s">
        <v>115</v>
      </c>
    </row>
    <row r="114" spans="1:9" ht="12.75">
      <c r="A114" s="2">
        <v>9</v>
      </c>
      <c r="B114" s="1" t="s">
        <v>99</v>
      </c>
      <c r="C114" s="13"/>
      <c r="D114" s="52">
        <f t="shared" si="6"/>
        <v>24000</v>
      </c>
      <c r="E114" s="46">
        <v>30000</v>
      </c>
      <c r="F114" s="18" t="s">
        <v>113</v>
      </c>
      <c r="I114" s="2" t="s">
        <v>115</v>
      </c>
    </row>
    <row r="115" spans="1:9" ht="12.75">
      <c r="A115" s="2">
        <v>10</v>
      </c>
      <c r="B115" s="1" t="s">
        <v>100</v>
      </c>
      <c r="D115" s="52">
        <f t="shared" si="6"/>
        <v>16000</v>
      </c>
      <c r="E115" s="46">
        <v>20000</v>
      </c>
      <c r="F115" s="18" t="s">
        <v>113</v>
      </c>
      <c r="I115" s="2" t="s">
        <v>115</v>
      </c>
    </row>
    <row r="116" spans="1:9" ht="12.75">
      <c r="A116" s="2">
        <v>11</v>
      </c>
      <c r="B116" s="1" t="s">
        <v>71</v>
      </c>
      <c r="D116" s="52">
        <f t="shared" si="6"/>
        <v>43200</v>
      </c>
      <c r="E116" s="46">
        <v>54000</v>
      </c>
      <c r="F116" s="18" t="s">
        <v>113</v>
      </c>
      <c r="I116" s="2">
        <v>2016</v>
      </c>
    </row>
    <row r="117" spans="1:9" ht="12.75">
      <c r="A117" s="2">
        <v>12</v>
      </c>
      <c r="B117" s="1" t="s">
        <v>72</v>
      </c>
      <c r="D117" s="52">
        <f t="shared" si="6"/>
        <v>28800</v>
      </c>
      <c r="E117" s="46">
        <v>36000</v>
      </c>
      <c r="F117" s="18" t="s">
        <v>113</v>
      </c>
      <c r="I117" s="2">
        <v>2016</v>
      </c>
    </row>
    <row r="118" spans="1:9" ht="12.75">
      <c r="A118" s="2">
        <v>13</v>
      </c>
      <c r="B118" s="1" t="s">
        <v>101</v>
      </c>
      <c r="D118" s="52">
        <f t="shared" si="6"/>
        <v>40000</v>
      </c>
      <c r="E118" s="46">
        <v>50000</v>
      </c>
      <c r="F118" s="18" t="s">
        <v>113</v>
      </c>
      <c r="I118" s="2">
        <v>2016</v>
      </c>
    </row>
    <row r="119" spans="1:9" ht="12.75">
      <c r="A119" s="2">
        <v>15</v>
      </c>
      <c r="B119" s="1" t="s">
        <v>25</v>
      </c>
      <c r="C119" s="1" t="s">
        <v>112</v>
      </c>
      <c r="D119" s="52">
        <f t="shared" si="6"/>
        <v>3600000</v>
      </c>
      <c r="E119" s="59">
        <v>4500000</v>
      </c>
      <c r="F119" s="35" t="s">
        <v>114</v>
      </c>
      <c r="G119" s="35" t="s">
        <v>121</v>
      </c>
      <c r="H119" s="35"/>
      <c r="I119" s="36" t="s">
        <v>115</v>
      </c>
    </row>
    <row r="120" spans="1:9" ht="12.75">
      <c r="A120" s="2">
        <v>16</v>
      </c>
      <c r="B120" s="1" t="s">
        <v>26</v>
      </c>
      <c r="C120" s="35"/>
      <c r="D120" s="52">
        <f t="shared" si="6"/>
        <v>480000</v>
      </c>
      <c r="E120" s="56">
        <v>600000</v>
      </c>
      <c r="F120" s="35" t="s">
        <v>113</v>
      </c>
      <c r="G120" s="35"/>
      <c r="H120" s="35"/>
      <c r="I120" s="36" t="s">
        <v>115</v>
      </c>
    </row>
    <row r="121" spans="1:9" ht="12.75">
      <c r="A121" s="2">
        <v>17</v>
      </c>
      <c r="B121" s="1" t="s">
        <v>134</v>
      </c>
      <c r="C121" s="1" t="s">
        <v>112</v>
      </c>
      <c r="D121" s="52">
        <f t="shared" si="6"/>
        <v>2800000</v>
      </c>
      <c r="E121" s="56">
        <v>3500000</v>
      </c>
      <c r="F121" s="35" t="s">
        <v>114</v>
      </c>
      <c r="G121" s="35" t="s">
        <v>121</v>
      </c>
      <c r="H121" s="35"/>
      <c r="I121" s="36" t="s">
        <v>115</v>
      </c>
    </row>
    <row r="122" spans="1:9" ht="12.75">
      <c r="A122" s="2">
        <v>18</v>
      </c>
      <c r="B122" s="84" t="s">
        <v>145</v>
      </c>
      <c r="D122" s="52">
        <v>47973</v>
      </c>
      <c r="E122" s="56">
        <v>59966.25</v>
      </c>
      <c r="F122" s="35" t="s">
        <v>113</v>
      </c>
      <c r="G122" s="35" t="s">
        <v>121</v>
      </c>
      <c r="H122" s="35"/>
      <c r="I122" s="36" t="s">
        <v>115</v>
      </c>
    </row>
    <row r="123" spans="1:5" ht="12.75">
      <c r="A123" s="2"/>
      <c r="D123" s="52"/>
      <c r="E123" s="19"/>
    </row>
    <row r="124" spans="1:9" ht="12.75">
      <c r="A124" s="79" t="s">
        <v>73</v>
      </c>
      <c r="B124" s="80"/>
      <c r="C124" s="81"/>
      <c r="D124" s="61">
        <f>SUM(D106:D123)</f>
        <v>10531958</v>
      </c>
      <c r="E124" s="50">
        <f>SUM(E106:E123)</f>
        <v>13164947.5</v>
      </c>
      <c r="F124" s="10"/>
      <c r="G124" s="10"/>
      <c r="H124" s="10"/>
      <c r="I124" s="10"/>
    </row>
    <row r="125" spans="4:5" ht="12.75">
      <c r="D125" s="62"/>
      <c r="E125" s="19"/>
    </row>
    <row r="126" spans="1:9" ht="12.75">
      <c r="A126" s="70" t="s">
        <v>79</v>
      </c>
      <c r="B126" s="71"/>
      <c r="C126" s="72"/>
      <c r="D126" s="63">
        <f>D124+D103+D36</f>
        <v>29135377.97533333</v>
      </c>
      <c r="E126" s="49">
        <f>E124+E103+E36</f>
        <v>35628245.1474</v>
      </c>
      <c r="F126" s="22"/>
      <c r="G126" s="22"/>
      <c r="H126" s="22"/>
      <c r="I126" s="22"/>
    </row>
  </sheetData>
  <sheetProtection/>
  <mergeCells count="8">
    <mergeCell ref="A126:C126"/>
    <mergeCell ref="A4:I4"/>
    <mergeCell ref="A38:I38"/>
    <mergeCell ref="A105:I105"/>
    <mergeCell ref="A1:I1"/>
    <mergeCell ref="A124:C124"/>
    <mergeCell ref="A103:C103"/>
    <mergeCell ref="A36:C36"/>
  </mergeCells>
  <printOptions/>
  <pageMargins left="0.7" right="0.7" top="0.75" bottom="0.75" header="0.3" footer="0.3"/>
  <pageSetup fitToHeight="0" fitToWidth="1" horizontalDpi="600" verticalDpi="600" orientation="landscape" paperSize="9" scale="7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 Bozic</cp:lastModifiedBy>
  <cp:lastPrinted>2016-12-06T07:50:39Z</cp:lastPrinted>
  <dcterms:created xsi:type="dcterms:W3CDTF">2015-01-16T08:06:31Z</dcterms:created>
  <dcterms:modified xsi:type="dcterms:W3CDTF">2016-12-06T09:38:31Z</dcterms:modified>
  <cp:category/>
  <cp:version/>
  <cp:contentType/>
  <cp:contentStatus/>
</cp:coreProperties>
</file>